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<sst xmlns="http://schemas.openxmlformats.org/spreadsheetml/2006/main" count="172" uniqueCount="131">
  <si>
    <t>Загальний фонд</t>
  </si>
  <si>
    <t>РАЗОМ</t>
  </si>
  <si>
    <t>Погоджено:</t>
  </si>
  <si>
    <t>0200000</t>
  </si>
  <si>
    <t>0210000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</si>
  <si>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</si>
  <si>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</si>
  <si>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</si>
  <si>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</si>
  <si>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</si>
  <si>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</si>
  <si>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</si>
  <si>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(грн)</t>
  </si>
  <si>
    <t>Додаток 7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</si>
  <si>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</si>
  <si>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</si>
  <si>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</si>
  <si>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</si>
  <si>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 xml:space="preserve">"Про внесення змін до бюджету Нетішинської міської </t>
  </si>
  <si>
    <t>Розподіл витрат бюджету Нетішинської міської територіальної громади на реалізацію місцевих програм у 2021 році</t>
  </si>
  <si>
    <t>Рішення 4-ї сесії Нетішинської міської ради від 23.12.2020 року № 4/183</t>
  </si>
  <si>
    <t>2111</t>
  </si>
  <si>
    <t>0726</t>
  </si>
  <si>
    <t>територіальної громади на 2021 рік"</t>
  </si>
  <si>
    <t>Нетішинської міської ради VIIІ скликання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</si>
  <si>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</si>
  <si>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</si>
  <si>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Комплексна програма розвитку та підтримки комунальних підприємств охорони здоров"я Нетішинської міської територіальної громади і надання медичних послуг на 2021-2024 роки"</t>
  </si>
  <si>
    <t>0620</t>
  </si>
  <si>
    <t>0216030</t>
  </si>
  <si>
    <t>6030</t>
  </si>
  <si>
    <t>Організація благоустрою населених пунктів</t>
  </si>
  <si>
    <t>Програма благоустрою Нетішинської міської ТГ на 2020-2022 роки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</si>
  <si>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</si>
  <si>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</si>
  <si>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r>
      <t>*</t>
    </r>
    <r>
      <rPr>
        <b/>
        <u val="single"/>
        <sz val="14"/>
        <color indexed="8"/>
        <rFont val="Times New Roman"/>
        <family val="1"/>
      </rPr>
      <t>2254600000</t>
    </r>
  </si>
  <si>
    <t>Начальник фінансового управління</t>
  </si>
  <si>
    <t>виконавчого комітету міської ради</t>
  </si>
  <si>
    <t>Валентина КРАВЧУК</t>
  </si>
  <si>
    <t>Секретар міської ради</t>
  </si>
  <si>
    <t>Іван РОМАНЮК</t>
  </si>
  <si>
    <t>0216014</t>
  </si>
  <si>
    <t>Забезпечення збору та вивезення сміття і відходів</t>
  </si>
  <si>
    <t>0217130</t>
  </si>
  <si>
    <t>0421</t>
  </si>
  <si>
    <t>Здійснення заходів із землеустрою</t>
  </si>
  <si>
    <t>Програма поводження з твердими побутовими відходами Нетішинської міської територіальної громади на 2020-2022 роки</t>
  </si>
  <si>
    <t>Програма розвитку земельних відносин на 2020-2022 роки</t>
  </si>
  <si>
    <t>0813033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</si>
  <si>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</si>
  <si>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</si>
  <si>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</si>
  <si>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0800000</t>
  </si>
  <si>
    <t>Управління соціального захисту населення виконавчого комітету Нетішинської міської ради  (головний розпорядник)</t>
  </si>
  <si>
    <t>0810000</t>
  </si>
  <si>
    <t>Управління соціального захисту населення виконавчого комітету міської ради (відповідальний виконавець)</t>
  </si>
  <si>
    <t>0813140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</si>
  <si>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</si>
  <si>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</si>
  <si>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</si>
  <si>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</si>
  <si>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</si>
  <si>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</si>
  <si>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</si>
  <si>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Міська програма організації відпочинку та оздоровлення дітей і підлітків Нетішинської міської територіальної громади на 2018-2021 роки </t>
  </si>
  <si>
    <t>Міська комплексна програма "Турбота" на 2020-2022 роки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</si>
  <si>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</si>
  <si>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</si>
  <si>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</si>
  <si>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Управління капітального будівництва виконавчого комітету Нетішинської міської ради (головний розпорядник)</t>
  </si>
  <si>
    <t>1500000</t>
  </si>
  <si>
    <t>1510000</t>
  </si>
  <si>
    <t>1517322</t>
  </si>
  <si>
    <t>7322</t>
  </si>
  <si>
    <t>0443</t>
  </si>
  <si>
    <t>Будівництво медичних установ та закладів</t>
  </si>
  <si>
    <t>Управління капітального будівництва виконавчого комітету Нетішинської міської ради (відповідальний виконавець)</t>
  </si>
  <si>
    <t>Спеціалізована стаціонарна медична допомога населенню</t>
  </si>
  <si>
    <t>Управління культури виконавчого  комітету Нетішинської міської ради (відповідальний виконавець)</t>
  </si>
  <si>
    <t>013140</t>
  </si>
  <si>
    <t>Рішення 36-ї сесії Нетішинської міської ради від 24.11.2017 року № 36/1974 зі змінами</t>
  </si>
  <si>
    <t>013242</t>
  </si>
  <si>
    <t>Рішення 4-ї сесії Нетішинської міської ради від 23.12.2020 року № 4/183 зі змінами</t>
  </si>
  <si>
    <t>Рішення 64-ї сесії Нетішинської міської ради від 01.11.2019 року № 64/4108 зі змінами</t>
  </si>
  <si>
    <t>Рішення 66-ї сесії Нетішинської міської ради від 20.12.2019 року № 66/4280 зі змінами</t>
  </si>
  <si>
    <t>0217413</t>
  </si>
  <si>
    <t xml:space="preserve">Інші заходи у сфері соціального захисту і соціального забезпечення </t>
  </si>
  <si>
    <t>0451</t>
  </si>
  <si>
    <t>Інші заходи у сфері автотранспорту</t>
  </si>
  <si>
    <t>Програма розвитку пасажирських перевезень Нетішинської міської територіальної громади на 2021 рік</t>
  </si>
  <si>
    <t>Рішення 3-ї сесії Нетішинської міської ради від 11.12.2020 року № 3/33</t>
  </si>
  <si>
    <t>1000000</t>
  </si>
  <si>
    <t>Управління культури виконавчого комітету міської ради (головний розпорядник)</t>
  </si>
  <si>
    <t>1010000</t>
  </si>
  <si>
    <t>Міська програма організації відпочинку та оздоровлення дітей і підлітків Нетішинської міської обєднаної територіальної громади на 2018-2021 роки</t>
  </si>
  <si>
    <t xml:space="preserve">Комплексна програма розвитку та підтримки комунальних підприємств охорони здоров’я Нетішинської міської ТГ і надання медичних послуг на 2021-2024 роки 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</si>
  <si>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</si>
  <si>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</si>
  <si>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</si>
  <si>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</si>
  <si>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0813123</t>
  </si>
  <si>
    <t>Заходи державної політики з питань сім`ї</t>
  </si>
  <si>
    <t>0813192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</si>
  <si>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</si>
  <si>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0813242</t>
  </si>
  <si>
    <t>1090</t>
  </si>
  <si>
    <t>Інші заходи у сфері соціального захисту і соціального забезпечення</t>
  </si>
  <si>
    <t>Міська комплексна програма підтримки учасників антитерористичної операції, учасників Революції Гідності, бійців-добровольців антитерористичної операції та членів їх сімей на 2020-2022 роки</t>
  </si>
  <si>
    <t>3100000</t>
  </si>
  <si>
    <t>3110000</t>
  </si>
  <si>
    <t>Фонд комунального майна міста Нетішина (головний розпорядник)</t>
  </si>
  <si>
    <t>Фонд комунального майна міста Нетішина (відповідальний виконавець)</t>
  </si>
  <si>
    <t>3700000</t>
  </si>
  <si>
    <t>3710000</t>
  </si>
  <si>
    <t>Фінансове управління виконавчого комітету Нетішинської  міської ради (головний розпорядник)</t>
  </si>
  <si>
    <t>Фінансове управління виконавчого комітету міської ради (відповідальний виконавець)</t>
  </si>
  <si>
    <t>0600000</t>
  </si>
  <si>
    <t>Управління освіти виконавчого комітету Нетішинської міської ради (головний розпорядник)</t>
  </si>
  <si>
    <t>0610000</t>
  </si>
  <si>
    <t>Управління освіти виконавчого  комітету Нетішинської міської ради (відповідальний виконавець)</t>
  </si>
  <si>
    <t>0613140</t>
  </si>
  <si>
    <t>Рішення 36-ї сесії Нетішинської міської ради від 24.11.2017 року № 36/1974 із змінами</t>
  </si>
  <si>
    <t>Рішення 4-ї сесії Нетішинської міської ради від 23.12.2020 № 4/183 із змінами</t>
  </si>
  <si>
    <t>Рішення 64-ї сесії Нетішинської міської ради від 01.11.2019 року № 64/4108 із змінами</t>
  </si>
  <si>
    <t>Рішення 4-ї сесії Нетішинської міської ради від 23.12.2020 року № 4/183  зі змінами</t>
  </si>
  <si>
    <t>Рішення 76-ї сесії Нетішинської міської ради від 19.06.2020 року № 76/4643 зі змінами</t>
  </si>
  <si>
    <t>Рішення 65-ї сесії Нетішинської міської ради від 29.11.2019 року № 65/4196 зі змінами</t>
  </si>
  <si>
    <t>Рішення 65-ї сесії Нетішинської міської ради від 29.11.2019 року № 65/4197 зі змінами</t>
  </si>
  <si>
    <t>Рішення 65-ї сесії Нетішинської міської ради від 29.11.2019 року № 65/4196зі змінами</t>
  </si>
  <si>
    <t xml:space="preserve">до рішення сімнадцятої (позачергової) сесії </t>
  </si>
  <si>
    <t>13.12.2021 № 17/1173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</si>
</sst>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  <numFmt numFmtId="211" formatCode="#,##0.0000"/>
  </numFmts>
  <fonts count="3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Arial Cyr"/>
      <family val="0"/>
    </font>
    <font>
      <sz val="14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8" fillId="0" borderId="0" xfId="0" applyNumberFormat="1" applyFont="1" applyFill="1" applyAlignment="1" applyProtection="1">
      <alignment vertical="center" wrapText="1"/>
      <protection/>
    </xf>
    <xf numFmtId="0" fontId="10" fillId="0" borderId="0" xfId="0" applyFont="1" applyAlignment="1">
      <alignment/>
    </xf>
    <xf numFmtId="0" fontId="8" fillId="0" borderId="0" xfId="54" applyFont="1">
      <alignment/>
      <protection/>
    </xf>
    <xf numFmtId="0" fontId="8" fillId="0" borderId="0" xfId="0" applyFont="1" applyAlignment="1">
      <alignment wrapText="1"/>
    </xf>
    <xf numFmtId="0" fontId="11" fillId="0" borderId="0" xfId="0" applyFont="1" applyFill="1" applyAlignment="1">
      <alignment horizontal="center"/>
    </xf>
    <xf numFmtId="0" fontId="5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4" fontId="10" fillId="0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8" fillId="0" borderId="0" xfId="53" applyFont="1" applyAlignment="1">
      <alignment horizontal="left"/>
      <protection/>
    </xf>
    <xf numFmtId="0" fontId="8" fillId="0" borderId="0" xfId="53" applyFont="1">
      <alignment/>
      <protection/>
    </xf>
    <xf numFmtId="0" fontId="36" fillId="0" borderId="11" xfId="0" applyFont="1" applyFill="1" applyBorder="1" applyAlignment="1">
      <alignment horizontal="center" vertical="center" wrapText="1"/>
    </xf>
    <xf numFmtId="0" fontId="36" fillId="0" borderId="11" xfId="0" applyFont="1" applyBorder="1" applyAlignment="1" quotePrefix="1">
      <alignment horizontal="center" vertical="center" wrapText="1"/>
    </xf>
    <xf numFmtId="4" fontId="36" fillId="0" borderId="11" xfId="0" applyNumberFormat="1" applyFont="1" applyBorder="1" applyAlignment="1" quotePrefix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 quotePrefix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 quotePrefix="1">
      <alignment horizontal="center" vertical="center" wrapText="1"/>
    </xf>
    <xf numFmtId="4" fontId="5" fillId="0" borderId="11" xfId="0" applyNumberFormat="1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vertical="center" wrapText="1"/>
    </xf>
    <xf numFmtId="3" fontId="5" fillId="0" borderId="13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 wrapText="1"/>
    </xf>
    <xf numFmtId="3" fontId="5" fillId="0" borderId="13" xfId="0" applyNumberFormat="1" applyFont="1" applyBorder="1" applyAlignment="1">
      <alignment vertical="center" wrapText="1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3" fontId="5" fillId="0" borderId="11" xfId="0" applyNumberFormat="1" applyFont="1" applyBorder="1" applyAlignment="1" quotePrefix="1">
      <alignment horizontal="center" vertical="center" wrapText="1"/>
    </xf>
    <xf numFmtId="0" fontId="15" fillId="0" borderId="11" xfId="0" applyFont="1" applyBorder="1" applyAlignment="1" quotePrefix="1">
      <alignment horizontal="center" vertical="center" wrapText="1"/>
    </xf>
    <xf numFmtId="0" fontId="16" fillId="0" borderId="11" xfId="0" applyFont="1" applyBorder="1" applyAlignment="1" quotePrefix="1">
      <alignment horizontal="center" vertical="center" wrapText="1"/>
    </xf>
    <xf numFmtId="2" fontId="16" fillId="0" borderId="11" xfId="0" applyNumberFormat="1" applyFont="1" applyBorder="1" applyAlignment="1">
      <alignment horizontal="center" vertical="center" wrapText="1"/>
    </xf>
    <xf numFmtId="2" fontId="15" fillId="0" borderId="11" xfId="0" applyNumberFormat="1" applyFont="1" applyBorder="1" applyAlignment="1" quotePrefix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2" fontId="16" fillId="0" borderId="11" xfId="0" applyNumberFormat="1" applyFont="1" applyBorder="1" applyAlignment="1" quotePrefix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4" fontId="16" fillId="0" borderId="11" xfId="0" applyNumberFormat="1" applyFont="1" applyBorder="1" applyAlignment="1" quotePrefix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16" fillId="0" borderId="11" xfId="0" applyNumberFormat="1" applyFont="1" applyBorder="1" applyAlignment="1">
      <alignment vertical="center" wrapText="1"/>
    </xf>
    <xf numFmtId="3" fontId="16" fillId="0" borderId="13" xfId="0" applyNumberFormat="1" applyFont="1" applyFill="1" applyBorder="1" applyAlignment="1">
      <alignment vertical="center" wrapText="1"/>
    </xf>
    <xf numFmtId="49" fontId="16" fillId="0" borderId="11" xfId="0" applyNumberFormat="1" applyFont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vertical="center" wrapText="1"/>
    </xf>
    <xf numFmtId="3" fontId="36" fillId="0" borderId="11" xfId="0" applyNumberFormat="1" applyFont="1" applyFill="1" applyBorder="1" applyAlignment="1">
      <alignment vertical="center" wrapText="1"/>
    </xf>
    <xf numFmtId="3" fontId="15" fillId="0" borderId="13" xfId="0" applyNumberFormat="1" applyFont="1" applyFill="1" applyBorder="1" applyAlignment="1">
      <alignment vertical="center" wrapText="1"/>
    </xf>
    <xf numFmtId="3" fontId="15" fillId="0" borderId="14" xfId="0" applyNumberFormat="1" applyFont="1" applyFill="1" applyBorder="1" applyAlignment="1">
      <alignment vertical="center" wrapText="1"/>
    </xf>
    <xf numFmtId="3" fontId="15" fillId="0" borderId="11" xfId="0" applyNumberFormat="1" applyFont="1" applyFill="1" applyBorder="1" applyAlignment="1">
      <alignment vertical="center" wrapText="1"/>
    </xf>
    <xf numFmtId="3" fontId="16" fillId="0" borderId="14" xfId="0" applyNumberFormat="1" applyFont="1" applyFill="1" applyBorder="1" applyAlignment="1">
      <alignment vertical="center" wrapText="1"/>
    </xf>
    <xf numFmtId="3" fontId="16" fillId="0" borderId="11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 wrapText="1"/>
    </xf>
    <xf numFmtId="4" fontId="15" fillId="0" borderId="11" xfId="0" applyNumberFormat="1" applyFont="1" applyBorder="1" applyAlignment="1" quotePrefix="1">
      <alignment horizontal="center" vertical="center" wrapText="1"/>
    </xf>
    <xf numFmtId="0" fontId="6" fillId="0" borderId="11" xfId="0" applyFont="1" applyBorder="1" applyAlignment="1" quotePrefix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4" fontId="5" fillId="0" borderId="12" xfId="0" applyNumberFormat="1" applyFont="1" applyBorder="1" applyAlignment="1" quotePrefix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 quotePrefix="1">
      <alignment horizontal="center" vertical="center" wrapText="1"/>
    </xf>
    <xf numFmtId="0" fontId="8" fillId="0" borderId="0" xfId="53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6" fillId="0" borderId="11" xfId="0" applyNumberFormat="1" applyFont="1" applyBorder="1" applyAlignment="1" quotePrefix="1">
      <alignment vertical="center" wrapText="1"/>
    </xf>
    <xf numFmtId="4" fontId="5" fillId="0" borderId="11" xfId="0" applyNumberFormat="1" applyFont="1" applyBorder="1" applyAlignment="1" quotePrefix="1">
      <alignment vertical="center" wrapText="1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11" xfId="0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73"/>
  <sheetViews>
    <sheetView tabSelected="1" zoomScale="80" zoomScaleNormal="80" zoomScaleSheetLayoutView="100" zoomScalePageLayoutView="0" workbookViewId="0" topLeftCell="A52">
      <selection activeCell="E5" sqref="E5"/>
    </sheetView>
  </sheetViews>
  <sheetFormatPr defaultColWidth="9.125" defaultRowHeight="12.75"/>
  <cols>
    <col min="1" max="2" width="12.125" style="4" customWidth="1"/>
    <col min="3" max="3" width="11.00390625" style="4" customWidth="1"/>
    <col min="4" max="4" width="34.00390625" style="88" customWidth="1"/>
    <col min="5" max="5" width="37.75390625" style="4" customWidth="1"/>
    <col min="6" max="6" width="25.625" style="4" customWidth="1"/>
    <col min="7" max="7" width="16.75390625" style="4" customWidth="1"/>
    <col min="8" max="8" width="15.625" style="4" customWidth="1"/>
    <col min="9" max="9" width="17.625" style="4" customWidth="1"/>
    <col min="10" max="10" width="13.75390625" style="4" customWidth="1"/>
    <col min="11" max="11" width="11.75390625" style="4" bestFit="1" customWidth="1"/>
    <col min="12" max="99" width="9.125" style="4" customWidth="1"/>
    <col min="100" max="16384" width="9.125" style="6" customWidth="1"/>
  </cols>
  <sheetData>
    <row r="1" spans="6:10" ht="18.75">
      <c r="F1" s="5"/>
      <c r="G1" s="5" t="s">
        <v>13</v>
      </c>
      <c r="H1" s="5"/>
      <c r="I1" s="5"/>
      <c r="J1" s="5"/>
    </row>
    <row r="2" spans="6:10" ht="18.75">
      <c r="F2" s="2"/>
      <c r="G2" s="7" t="s">
        <v>129</v>
      </c>
      <c r="H2" s="2"/>
      <c r="I2" s="2"/>
      <c r="J2" s="2"/>
    </row>
    <row r="3" spans="6:10" ht="18.75">
      <c r="F3" s="2"/>
      <c r="G3" s="7" t="s">
        <v>24</v>
      </c>
      <c r="H3" s="2"/>
      <c r="I3" s="2"/>
      <c r="J3" s="2"/>
    </row>
    <row r="4" spans="6:10" ht="18.75">
      <c r="F4" s="2"/>
      <c r="G4" s="7" t="s">
        <v>18</v>
      </c>
      <c r="H4" s="2"/>
      <c r="I4" s="2"/>
      <c r="J4" s="2"/>
    </row>
    <row r="5" spans="6:10" ht="18.75">
      <c r="F5" s="2"/>
      <c r="G5" s="7" t="s">
        <v>23</v>
      </c>
      <c r="H5" s="8"/>
      <c r="I5" s="8"/>
      <c r="J5" s="2"/>
    </row>
    <row r="6" spans="6:10" ht="18.75">
      <c r="F6" s="2"/>
      <c r="G6" s="7" t="s">
        <v>130</v>
      </c>
      <c r="H6" s="2"/>
      <c r="I6" s="2"/>
      <c r="J6" s="2"/>
    </row>
    <row r="7" spans="1:10" ht="18">
      <c r="A7" s="102"/>
      <c r="B7" s="102"/>
      <c r="C7" s="102"/>
      <c r="D7" s="102"/>
      <c r="E7" s="102"/>
      <c r="F7" s="102"/>
      <c r="G7" s="102"/>
      <c r="H7" s="102"/>
      <c r="I7" s="102"/>
      <c r="J7" s="102"/>
    </row>
    <row r="9" spans="1:10" ht="18.75">
      <c r="A9" s="103" t="s">
        <v>19</v>
      </c>
      <c r="B9" s="103"/>
      <c r="C9" s="103"/>
      <c r="D9" s="103"/>
      <c r="E9" s="103"/>
      <c r="F9" s="103"/>
      <c r="G9" s="103"/>
      <c r="H9" s="103"/>
      <c r="I9" s="103"/>
      <c r="J9" s="103"/>
    </row>
    <row r="10" spans="1:10" ht="18.75">
      <c r="A10" s="9" t="s">
        <v>35</v>
      </c>
      <c r="B10" s="9"/>
      <c r="C10" s="9"/>
      <c r="D10" s="9"/>
      <c r="E10" s="9"/>
      <c r="F10" s="9"/>
      <c r="G10" s="9"/>
      <c r="H10" s="9"/>
      <c r="I10" s="9"/>
      <c r="J10" s="9"/>
    </row>
    <row r="11" spans="1:10" ht="18" customHeight="1">
      <c r="A11" s="10" t="s">
        <v>14</v>
      </c>
      <c r="B11" s="10"/>
      <c r="C11" s="11"/>
      <c r="D11" s="89"/>
      <c r="E11" s="11"/>
      <c r="F11" s="11"/>
      <c r="G11" s="11"/>
      <c r="H11" s="11"/>
      <c r="I11" s="11"/>
      <c r="J11" s="12" t="s">
        <v>12</v>
      </c>
    </row>
    <row r="12" spans="1:10" ht="41.25" customHeight="1">
      <c r="A12" s="106" t="s">
        <v>15</v>
      </c>
      <c r="B12" s="106" t="s">
        <v>16</v>
      </c>
      <c r="C12" s="106" t="s">
        <v>5</v>
      </c>
      <c r="D12" s="106" t="s">
        <v>17</v>
      </c>
      <c r="E12" s="104" t="s">
        <v>6</v>
      </c>
      <c r="F12" s="104" t="s">
        <v>7</v>
      </c>
      <c r="G12" s="104" t="s">
        <v>8</v>
      </c>
      <c r="H12" s="108" t="s">
        <v>0</v>
      </c>
      <c r="I12" s="110" t="s">
        <v>9</v>
      </c>
      <c r="J12" s="110"/>
    </row>
    <row r="13" spans="1:10" ht="124.5" customHeight="1">
      <c r="A13" s="107"/>
      <c r="B13" s="107"/>
      <c r="C13" s="107"/>
      <c r="D13" s="107"/>
      <c r="E13" s="105"/>
      <c r="F13" s="105"/>
      <c r="G13" s="105"/>
      <c r="H13" s="109"/>
      <c r="I13" s="13" t="s">
        <v>10</v>
      </c>
      <c r="J13" s="14" t="s">
        <v>11</v>
      </c>
    </row>
    <row r="14" spans="1:10" ht="15.75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/>
      <c r="G14" s="15"/>
      <c r="H14" s="15"/>
      <c r="I14" s="15"/>
      <c r="J14" s="15"/>
    </row>
    <row r="15" spans="1:10" ht="47.25">
      <c r="A15" s="46" t="s">
        <v>3</v>
      </c>
      <c r="B15" s="46"/>
      <c r="C15" s="46"/>
      <c r="D15" s="47" t="s">
        <v>33</v>
      </c>
      <c r="E15" s="47"/>
      <c r="F15" s="47"/>
      <c r="G15" s="70">
        <f>G16</f>
        <v>511670</v>
      </c>
      <c r="H15" s="70">
        <f>H16</f>
        <v>453537</v>
      </c>
      <c r="I15" s="70">
        <f>I16</f>
        <v>58133</v>
      </c>
      <c r="J15" s="70">
        <f>J16</f>
        <v>58133</v>
      </c>
    </row>
    <row r="16" spans="1:10" ht="58.5" customHeight="1">
      <c r="A16" s="48" t="s">
        <v>4</v>
      </c>
      <c r="B16" s="48"/>
      <c r="C16" s="48"/>
      <c r="D16" s="49" t="s">
        <v>34</v>
      </c>
      <c r="E16" s="36"/>
      <c r="F16" s="36"/>
      <c r="G16" s="42">
        <f>SUM(G18:G25)</f>
        <v>511670</v>
      </c>
      <c r="H16" s="42">
        <f>SUM(H18:H25)</f>
        <v>453537</v>
      </c>
      <c r="I16" s="42">
        <f>SUM(I21:I25)</f>
        <v>58133</v>
      </c>
      <c r="J16" s="42">
        <f>SUM(J21:J25)</f>
        <v>58133</v>
      </c>
    </row>
    <row r="17" spans="1:10" ht="94.5" hidden="1">
      <c r="A17" s="29" t="s">
        <v>25</v>
      </c>
      <c r="B17" s="29" t="s">
        <v>21</v>
      </c>
      <c r="C17" s="30" t="s">
        <v>22</v>
      </c>
      <c r="D17" s="30" t="s">
        <v>26</v>
      </c>
      <c r="E17" s="31" t="s">
        <v>27</v>
      </c>
      <c r="F17" s="28" t="s">
        <v>20</v>
      </c>
      <c r="G17" s="71">
        <f>SUM(H17:I17)</f>
        <v>0</v>
      </c>
      <c r="H17" s="71"/>
      <c r="I17" s="71"/>
      <c r="J17" s="71"/>
    </row>
    <row r="18" spans="1:10" ht="131.25" customHeight="1">
      <c r="A18" s="37">
        <v>212020</v>
      </c>
      <c r="B18" s="37">
        <v>2020</v>
      </c>
      <c r="C18" s="38">
        <v>732</v>
      </c>
      <c r="D18" s="90" t="s">
        <v>77</v>
      </c>
      <c r="E18" s="35" t="s">
        <v>27</v>
      </c>
      <c r="F18" s="36" t="s">
        <v>124</v>
      </c>
      <c r="G18" s="42">
        <f>SUM(H18+I18)</f>
        <v>900000</v>
      </c>
      <c r="H18" s="42">
        <v>900000</v>
      </c>
      <c r="I18" s="42">
        <v>0</v>
      </c>
      <c r="J18" s="42">
        <v>0</v>
      </c>
    </row>
    <row r="19" spans="1:10" ht="132" customHeight="1">
      <c r="A19" s="37" t="s">
        <v>79</v>
      </c>
      <c r="B19" s="37" t="s">
        <v>57</v>
      </c>
      <c r="C19" s="38" t="s">
        <v>58</v>
      </c>
      <c r="D19" s="38" t="s">
        <v>59</v>
      </c>
      <c r="E19" s="39" t="s">
        <v>64</v>
      </c>
      <c r="F19" s="39" t="s">
        <v>80</v>
      </c>
      <c r="G19" s="42">
        <f aca="true" t="shared" si="0" ref="G19:G25">SUM(H19+I19)</f>
        <v>-2000</v>
      </c>
      <c r="H19" s="40">
        <v>-2000</v>
      </c>
      <c r="I19" s="41">
        <v>0</v>
      </c>
      <c r="J19" s="41">
        <v>0</v>
      </c>
    </row>
    <row r="20" spans="1:10" ht="122.25" customHeight="1">
      <c r="A20" s="37" t="s">
        <v>81</v>
      </c>
      <c r="B20" s="37">
        <v>3242</v>
      </c>
      <c r="C20" s="50">
        <v>1090</v>
      </c>
      <c r="D20" s="90" t="s">
        <v>86</v>
      </c>
      <c r="E20" s="35" t="s">
        <v>27</v>
      </c>
      <c r="F20" s="36" t="s">
        <v>82</v>
      </c>
      <c r="G20" s="42">
        <f t="shared" si="0"/>
        <v>40000</v>
      </c>
      <c r="H20" s="40">
        <v>40000</v>
      </c>
      <c r="I20" s="41">
        <v>0</v>
      </c>
      <c r="J20" s="41">
        <v>0</v>
      </c>
    </row>
    <row r="21" spans="1:10" ht="84.75" customHeight="1">
      <c r="A21" s="37" t="s">
        <v>41</v>
      </c>
      <c r="B21" s="37">
        <v>6014</v>
      </c>
      <c r="C21" s="38" t="s">
        <v>28</v>
      </c>
      <c r="D21" s="90" t="s">
        <v>42</v>
      </c>
      <c r="E21" s="39" t="s">
        <v>46</v>
      </c>
      <c r="F21" s="39" t="s">
        <v>125</v>
      </c>
      <c r="G21" s="42">
        <f t="shared" si="0"/>
        <v>0</v>
      </c>
      <c r="H21" s="42">
        <v>-58133</v>
      </c>
      <c r="I21" s="42">
        <v>58133</v>
      </c>
      <c r="J21" s="42">
        <v>58133</v>
      </c>
    </row>
    <row r="22" spans="1:10" ht="88.5" customHeight="1">
      <c r="A22" s="37" t="s">
        <v>29</v>
      </c>
      <c r="B22" s="37" t="s">
        <v>30</v>
      </c>
      <c r="C22" s="38" t="s">
        <v>28</v>
      </c>
      <c r="D22" s="90" t="s">
        <v>31</v>
      </c>
      <c r="E22" s="39" t="s">
        <v>32</v>
      </c>
      <c r="F22" s="39" t="s">
        <v>83</v>
      </c>
      <c r="G22" s="42">
        <f t="shared" si="0"/>
        <v>83981</v>
      </c>
      <c r="H22" s="40">
        <v>83981</v>
      </c>
      <c r="I22" s="42">
        <v>0</v>
      </c>
      <c r="J22" s="42">
        <v>0</v>
      </c>
    </row>
    <row r="23" spans="1:99" s="45" customFormat="1" ht="93" customHeight="1">
      <c r="A23" s="37" t="s">
        <v>43</v>
      </c>
      <c r="B23" s="37">
        <v>7130</v>
      </c>
      <c r="C23" s="38" t="s">
        <v>44</v>
      </c>
      <c r="D23" s="90" t="s">
        <v>45</v>
      </c>
      <c r="E23" s="39" t="s">
        <v>47</v>
      </c>
      <c r="F23" s="39" t="s">
        <v>84</v>
      </c>
      <c r="G23" s="42">
        <f t="shared" si="0"/>
        <v>-200000</v>
      </c>
      <c r="H23" s="43">
        <v>-200000</v>
      </c>
      <c r="I23" s="42">
        <v>0</v>
      </c>
      <c r="J23" s="42">
        <v>0</v>
      </c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</row>
    <row r="24" spans="1:99" s="45" customFormat="1" ht="76.5" customHeight="1">
      <c r="A24" s="37" t="s">
        <v>85</v>
      </c>
      <c r="B24" s="37">
        <v>7413</v>
      </c>
      <c r="C24" s="38" t="s">
        <v>87</v>
      </c>
      <c r="D24" s="90" t="s">
        <v>88</v>
      </c>
      <c r="E24" s="39" t="s">
        <v>89</v>
      </c>
      <c r="F24" s="39" t="s">
        <v>90</v>
      </c>
      <c r="G24" s="42">
        <f t="shared" si="0"/>
        <v>-81661</v>
      </c>
      <c r="H24" s="43">
        <v>-81661</v>
      </c>
      <c r="I24" s="41">
        <v>0</v>
      </c>
      <c r="J24" s="41">
        <v>0</v>
      </c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</row>
    <row r="25" spans="1:10" ht="86.25" customHeight="1">
      <c r="A25" s="37" t="s">
        <v>66</v>
      </c>
      <c r="B25" s="37">
        <v>7461</v>
      </c>
      <c r="C25" s="38" t="s">
        <v>68</v>
      </c>
      <c r="D25" s="90" t="s">
        <v>67</v>
      </c>
      <c r="E25" s="39" t="s">
        <v>32</v>
      </c>
      <c r="F25" s="39" t="s">
        <v>83</v>
      </c>
      <c r="G25" s="42">
        <f t="shared" si="0"/>
        <v>-228650</v>
      </c>
      <c r="H25" s="43">
        <v>-228650</v>
      </c>
      <c r="I25" s="41">
        <v>0</v>
      </c>
      <c r="J25" s="41">
        <v>0</v>
      </c>
    </row>
    <row r="26" spans="1:10" ht="56.25" customHeight="1">
      <c r="A26" s="82" t="s">
        <v>116</v>
      </c>
      <c r="B26" s="83"/>
      <c r="C26" s="84"/>
      <c r="D26" s="96" t="s">
        <v>117</v>
      </c>
      <c r="E26" s="39"/>
      <c r="F26" s="39"/>
      <c r="G26" s="101">
        <f>SUM(G27)</f>
        <v>-6940</v>
      </c>
      <c r="H26" s="101">
        <f>SUM(H27)</f>
        <v>-6940</v>
      </c>
      <c r="I26" s="41"/>
      <c r="J26" s="41"/>
    </row>
    <row r="27" spans="1:10" ht="74.25" customHeight="1">
      <c r="A27" s="82" t="s">
        <v>118</v>
      </c>
      <c r="B27" s="83"/>
      <c r="C27" s="84"/>
      <c r="D27" s="96" t="s">
        <v>119</v>
      </c>
      <c r="E27" s="39"/>
      <c r="F27" s="39"/>
      <c r="G27" s="101">
        <f>SUM(G28)</f>
        <v>-6940</v>
      </c>
      <c r="H27" s="101">
        <f>SUM(H28)</f>
        <v>-6940</v>
      </c>
      <c r="I27" s="41"/>
      <c r="J27" s="41"/>
    </row>
    <row r="28" spans="1:10" ht="110.25">
      <c r="A28" s="37" t="s">
        <v>120</v>
      </c>
      <c r="B28" s="37" t="s">
        <v>57</v>
      </c>
      <c r="C28" s="38" t="s">
        <v>58</v>
      </c>
      <c r="D28" s="97" t="s">
        <v>59</v>
      </c>
      <c r="E28" s="67" t="s">
        <v>94</v>
      </c>
      <c r="F28" s="100" t="s">
        <v>80</v>
      </c>
      <c r="G28" s="42">
        <f>SUM(H28+I28)</f>
        <v>-6940</v>
      </c>
      <c r="H28" s="43">
        <v>-6940</v>
      </c>
      <c r="I28" s="41"/>
      <c r="J28" s="41"/>
    </row>
    <row r="29" spans="1:10" ht="90" customHeight="1">
      <c r="A29" s="51" t="s">
        <v>52</v>
      </c>
      <c r="B29" s="68"/>
      <c r="C29" s="69"/>
      <c r="D29" s="81" t="s">
        <v>53</v>
      </c>
      <c r="E29" s="61"/>
      <c r="F29" s="61"/>
      <c r="G29" s="72">
        <f>SUM(G30)</f>
        <v>-345893</v>
      </c>
      <c r="H29" s="72">
        <f>SUM(H30)</f>
        <v>-345893</v>
      </c>
      <c r="I29" s="72">
        <f>SUM(I30)</f>
        <v>0</v>
      </c>
      <c r="J29" s="72">
        <f>SUM(J30)</f>
        <v>0</v>
      </c>
    </row>
    <row r="30" spans="1:99" s="99" customFormat="1" ht="86.25" customHeight="1">
      <c r="A30" s="51" t="s">
        <v>54</v>
      </c>
      <c r="B30" s="68"/>
      <c r="C30" s="69"/>
      <c r="D30" s="81" t="s">
        <v>55</v>
      </c>
      <c r="E30" s="68"/>
      <c r="F30" s="68"/>
      <c r="G30" s="72">
        <f>SUM(G31:G39)</f>
        <v>-345893</v>
      </c>
      <c r="H30" s="72">
        <f>SUM(H31:H39)</f>
        <v>-345893</v>
      </c>
      <c r="I30" s="72">
        <f>SUM(I31:I39)</f>
        <v>0</v>
      </c>
      <c r="J30" s="72">
        <f>SUM(J31:J39)</f>
        <v>0</v>
      </c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</row>
    <row r="31" spans="1:10" ht="90" customHeight="1">
      <c r="A31" s="52" t="s">
        <v>96</v>
      </c>
      <c r="B31" s="52">
        <v>3031</v>
      </c>
      <c r="C31" s="64">
        <v>1030</v>
      </c>
      <c r="D31" s="60" t="s">
        <v>97</v>
      </c>
      <c r="E31" s="61" t="s">
        <v>65</v>
      </c>
      <c r="F31" s="61" t="s">
        <v>126</v>
      </c>
      <c r="G31" s="42">
        <f aca="true" t="shared" si="1" ref="G31:G39">SUM(H31+I31)</f>
        <v>-5192</v>
      </c>
      <c r="H31" s="62">
        <v>-5192</v>
      </c>
      <c r="I31" s="63">
        <v>0</v>
      </c>
      <c r="J31" s="63">
        <v>0</v>
      </c>
    </row>
    <row r="32" spans="1:10" ht="90.75" customHeight="1">
      <c r="A32" s="52" t="s">
        <v>98</v>
      </c>
      <c r="B32" s="52">
        <v>3032</v>
      </c>
      <c r="C32" s="64" t="s">
        <v>50</v>
      </c>
      <c r="D32" s="60" t="s">
        <v>99</v>
      </c>
      <c r="E32" s="61" t="s">
        <v>65</v>
      </c>
      <c r="F32" s="61" t="s">
        <v>126</v>
      </c>
      <c r="G32" s="42">
        <f t="shared" si="1"/>
        <v>-17000</v>
      </c>
      <c r="H32" s="62">
        <v>-17000</v>
      </c>
      <c r="I32" s="63">
        <v>0</v>
      </c>
      <c r="J32" s="63"/>
    </row>
    <row r="33" spans="1:10" ht="84" customHeight="1">
      <c r="A33" s="52" t="s">
        <v>48</v>
      </c>
      <c r="B33" s="52" t="s">
        <v>49</v>
      </c>
      <c r="C33" s="60" t="s">
        <v>50</v>
      </c>
      <c r="D33" s="60" t="s">
        <v>51</v>
      </c>
      <c r="E33" s="61" t="s">
        <v>65</v>
      </c>
      <c r="F33" s="61" t="s">
        <v>126</v>
      </c>
      <c r="G33" s="42">
        <f t="shared" si="1"/>
        <v>-100000</v>
      </c>
      <c r="H33" s="62">
        <f>-95846-4154</f>
        <v>-100000</v>
      </c>
      <c r="I33" s="63">
        <v>0</v>
      </c>
      <c r="J33" s="63">
        <v>0</v>
      </c>
    </row>
    <row r="34" spans="1:99" s="66" customFormat="1" ht="88.5" customHeight="1">
      <c r="A34" s="52" t="s">
        <v>100</v>
      </c>
      <c r="B34" s="52">
        <v>3123</v>
      </c>
      <c r="C34" s="64">
        <v>1040</v>
      </c>
      <c r="D34" s="38" t="s">
        <v>101</v>
      </c>
      <c r="E34" s="61" t="s">
        <v>65</v>
      </c>
      <c r="F34" s="61" t="s">
        <v>126</v>
      </c>
      <c r="G34" s="42">
        <f t="shared" si="1"/>
        <v>-600</v>
      </c>
      <c r="H34" s="62">
        <v>-600</v>
      </c>
      <c r="I34" s="63"/>
      <c r="J34" s="63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</row>
    <row r="35" spans="1:10" ht="133.5" customHeight="1">
      <c r="A35" s="52" t="s">
        <v>56</v>
      </c>
      <c r="B35" s="52" t="s">
        <v>57</v>
      </c>
      <c r="C35" s="60" t="s">
        <v>58</v>
      </c>
      <c r="D35" s="60" t="s">
        <v>59</v>
      </c>
      <c r="E35" s="61" t="s">
        <v>64</v>
      </c>
      <c r="F35" s="61" t="s">
        <v>80</v>
      </c>
      <c r="G35" s="42">
        <f t="shared" si="1"/>
        <v>-1037</v>
      </c>
      <c r="H35" s="62">
        <v>-1037</v>
      </c>
      <c r="I35" s="63">
        <v>0</v>
      </c>
      <c r="J35" s="63">
        <v>0</v>
      </c>
    </row>
    <row r="36" spans="1:99" s="66" customFormat="1" ht="156.75" customHeight="1">
      <c r="A36" s="52" t="s">
        <v>60</v>
      </c>
      <c r="B36" s="52" t="s">
        <v>61</v>
      </c>
      <c r="C36" s="60" t="s">
        <v>62</v>
      </c>
      <c r="D36" s="60" t="s">
        <v>63</v>
      </c>
      <c r="E36" s="61" t="s">
        <v>65</v>
      </c>
      <c r="F36" s="61" t="s">
        <v>128</v>
      </c>
      <c r="G36" s="42">
        <f t="shared" si="1"/>
        <v>-10284</v>
      </c>
      <c r="H36" s="62">
        <v>-10284</v>
      </c>
      <c r="I36" s="63">
        <v>0</v>
      </c>
      <c r="J36" s="63">
        <v>0</v>
      </c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</row>
    <row r="37" spans="1:99" s="66" customFormat="1" ht="90" customHeight="1">
      <c r="A37" s="52" t="s">
        <v>102</v>
      </c>
      <c r="B37" s="52">
        <v>3192</v>
      </c>
      <c r="C37" s="64">
        <v>1030</v>
      </c>
      <c r="D37" s="38" t="s">
        <v>103</v>
      </c>
      <c r="E37" s="61" t="s">
        <v>65</v>
      </c>
      <c r="F37" s="61" t="s">
        <v>126</v>
      </c>
      <c r="G37" s="42">
        <f t="shared" si="1"/>
        <v>-20000</v>
      </c>
      <c r="H37" s="62">
        <v>-20000</v>
      </c>
      <c r="I37" s="63"/>
      <c r="J37" s="63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</row>
    <row r="38" spans="1:99" s="66" customFormat="1" ht="81.75" customHeight="1">
      <c r="A38" s="52" t="s">
        <v>104</v>
      </c>
      <c r="B38" s="52">
        <v>3242</v>
      </c>
      <c r="C38" s="64" t="s">
        <v>105</v>
      </c>
      <c r="D38" s="38" t="s">
        <v>106</v>
      </c>
      <c r="E38" s="61" t="s">
        <v>65</v>
      </c>
      <c r="F38" s="61" t="s">
        <v>126</v>
      </c>
      <c r="G38" s="42">
        <f t="shared" si="1"/>
        <v>-109400</v>
      </c>
      <c r="H38" s="62">
        <v>-109400</v>
      </c>
      <c r="I38" s="63"/>
      <c r="J38" s="63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</row>
    <row r="39" spans="1:99" s="66" customFormat="1" ht="129" customHeight="1">
      <c r="A39" s="52" t="s">
        <v>104</v>
      </c>
      <c r="B39" s="52">
        <v>3242</v>
      </c>
      <c r="C39" s="64" t="s">
        <v>105</v>
      </c>
      <c r="D39" s="38" t="s">
        <v>106</v>
      </c>
      <c r="E39" s="58" t="s">
        <v>107</v>
      </c>
      <c r="F39" s="67" t="s">
        <v>127</v>
      </c>
      <c r="G39" s="42">
        <f t="shared" si="1"/>
        <v>-82380</v>
      </c>
      <c r="H39" s="62">
        <f>-5577-46000-30803</f>
        <v>-82380</v>
      </c>
      <c r="I39" s="63"/>
      <c r="J39" s="63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</row>
    <row r="40" spans="1:10" ht="73.5" customHeight="1">
      <c r="A40" s="51" t="s">
        <v>91</v>
      </c>
      <c r="B40" s="52"/>
      <c r="C40" s="53"/>
      <c r="D40" s="54" t="s">
        <v>92</v>
      </c>
      <c r="E40" s="55"/>
      <c r="F40" s="55"/>
      <c r="G40" s="73">
        <f aca="true" t="shared" si="2" ref="G40:J41">G41</f>
        <v>-1910</v>
      </c>
      <c r="H40" s="73">
        <f t="shared" si="2"/>
        <v>-1910</v>
      </c>
      <c r="I40" s="73">
        <f t="shared" si="2"/>
        <v>0</v>
      </c>
      <c r="J40" s="74">
        <f t="shared" si="2"/>
        <v>0</v>
      </c>
    </row>
    <row r="41" spans="1:10" ht="94.5" customHeight="1">
      <c r="A41" s="52" t="s">
        <v>93</v>
      </c>
      <c r="B41" s="52"/>
      <c r="C41" s="53"/>
      <c r="D41" s="56" t="s">
        <v>78</v>
      </c>
      <c r="E41" s="55"/>
      <c r="F41" s="55"/>
      <c r="G41" s="42">
        <f>SUM(H41)</f>
        <v>-1910</v>
      </c>
      <c r="H41" s="75">
        <f t="shared" si="2"/>
        <v>-1910</v>
      </c>
      <c r="I41" s="75">
        <f t="shared" si="2"/>
        <v>0</v>
      </c>
      <c r="J41" s="76">
        <f t="shared" si="2"/>
        <v>0</v>
      </c>
    </row>
    <row r="42" spans="1:10" ht="139.5" customHeight="1">
      <c r="A42" s="52">
        <v>1013140</v>
      </c>
      <c r="B42" s="52">
        <v>3140</v>
      </c>
      <c r="C42" s="57" t="s">
        <v>58</v>
      </c>
      <c r="D42" s="91" t="s">
        <v>59</v>
      </c>
      <c r="E42" s="58" t="s">
        <v>94</v>
      </c>
      <c r="F42" s="59" t="s">
        <v>80</v>
      </c>
      <c r="G42" s="42">
        <f>SUM(H42+I42)</f>
        <v>-1910</v>
      </c>
      <c r="H42" s="78">
        <v>-1910</v>
      </c>
      <c r="I42" s="78">
        <v>0</v>
      </c>
      <c r="J42" s="77">
        <v>0</v>
      </c>
    </row>
    <row r="43" spans="1:10" ht="108.75" customHeight="1">
      <c r="A43" s="32" t="s">
        <v>70</v>
      </c>
      <c r="B43" s="32"/>
      <c r="C43" s="32"/>
      <c r="D43" s="32" t="s">
        <v>69</v>
      </c>
      <c r="E43" s="32"/>
      <c r="F43" s="32"/>
      <c r="G43" s="79">
        <f>G44</f>
        <v>0</v>
      </c>
      <c r="H43" s="79">
        <f>H44</f>
        <v>0</v>
      </c>
      <c r="I43" s="79">
        <f>I44</f>
        <v>-29440</v>
      </c>
      <c r="J43" s="79">
        <f>J44</f>
        <v>-29440</v>
      </c>
    </row>
    <row r="44" spans="1:10" ht="89.25" customHeight="1">
      <c r="A44" s="33" t="s">
        <v>71</v>
      </c>
      <c r="B44" s="17"/>
      <c r="C44" s="17"/>
      <c r="D44" s="33" t="s">
        <v>76</v>
      </c>
      <c r="E44" s="17"/>
      <c r="F44" s="17"/>
      <c r="G44" s="42">
        <f>SUM(H44)</f>
        <v>0</v>
      </c>
      <c r="H44" s="80">
        <f>SUM(H45)</f>
        <v>0</v>
      </c>
      <c r="I44" s="80">
        <f>SUM(I45)</f>
        <v>-29440</v>
      </c>
      <c r="J44" s="80">
        <f>SUM(J45)</f>
        <v>-29440</v>
      </c>
    </row>
    <row r="45" spans="1:10" ht="111" customHeight="1">
      <c r="A45" s="34" t="s">
        <v>72</v>
      </c>
      <c r="B45" s="34" t="s">
        <v>73</v>
      </c>
      <c r="C45" s="34" t="s">
        <v>74</v>
      </c>
      <c r="D45" s="34" t="s">
        <v>75</v>
      </c>
      <c r="E45" s="35" t="s">
        <v>95</v>
      </c>
      <c r="F45" s="36" t="s">
        <v>122</v>
      </c>
      <c r="G45" s="42">
        <f>SUM(H45+I45)</f>
        <v>-29440</v>
      </c>
      <c r="H45" s="80">
        <v>0</v>
      </c>
      <c r="I45" s="80">
        <v>-29440</v>
      </c>
      <c r="J45" s="80">
        <v>-29440</v>
      </c>
    </row>
    <row r="46" spans="1:10" ht="48.75" customHeight="1">
      <c r="A46" s="82" t="s">
        <v>108</v>
      </c>
      <c r="B46" s="83"/>
      <c r="C46" s="84"/>
      <c r="D46" s="92" t="s">
        <v>110</v>
      </c>
      <c r="E46" s="35"/>
      <c r="F46" s="36"/>
      <c r="G46" s="80">
        <f>SUM(G47)</f>
        <v>9600</v>
      </c>
      <c r="H46" s="80">
        <f>SUM(H47)</f>
        <v>9600</v>
      </c>
      <c r="I46" s="80">
        <f>SUM(I47)</f>
        <v>0</v>
      </c>
      <c r="J46" s="80">
        <f>SUM(J47)</f>
        <v>0</v>
      </c>
    </row>
    <row r="47" spans="1:10" ht="50.25" customHeight="1">
      <c r="A47" s="37" t="s">
        <v>109</v>
      </c>
      <c r="B47" s="39"/>
      <c r="C47" s="85"/>
      <c r="D47" s="38" t="s">
        <v>111</v>
      </c>
      <c r="E47" s="86"/>
      <c r="F47" s="33"/>
      <c r="G47" s="42">
        <f>SUM(H47+I47)</f>
        <v>9600</v>
      </c>
      <c r="H47" s="87">
        <f>SUM(H48)</f>
        <v>9600</v>
      </c>
      <c r="I47" s="87">
        <f>SUM(I48)</f>
        <v>0</v>
      </c>
      <c r="J47" s="87">
        <f>SUM(J48)</f>
        <v>0</v>
      </c>
    </row>
    <row r="48" spans="1:10" ht="105" customHeight="1">
      <c r="A48" s="37" t="s">
        <v>29</v>
      </c>
      <c r="B48" s="37" t="s">
        <v>30</v>
      </c>
      <c r="C48" s="38" t="s">
        <v>28</v>
      </c>
      <c r="D48" s="90" t="s">
        <v>31</v>
      </c>
      <c r="E48" s="39" t="s">
        <v>32</v>
      </c>
      <c r="F48" s="39" t="s">
        <v>123</v>
      </c>
      <c r="G48" s="42">
        <f>SUM(H48+I48)</f>
        <v>9600</v>
      </c>
      <c r="H48" s="19">
        <v>9600</v>
      </c>
      <c r="I48" s="19"/>
      <c r="J48" s="19"/>
    </row>
    <row r="49" spans="1:99" s="99" customFormat="1" ht="60.75" customHeight="1">
      <c r="A49" s="82" t="s">
        <v>112</v>
      </c>
      <c r="B49" s="83"/>
      <c r="C49" s="84"/>
      <c r="D49" s="96" t="s">
        <v>114</v>
      </c>
      <c r="E49" s="83"/>
      <c r="F49" s="83"/>
      <c r="G49" s="70">
        <f aca="true" t="shared" si="3" ref="G49:J50">G50</f>
        <v>-20000</v>
      </c>
      <c r="H49" s="70">
        <f t="shared" si="3"/>
        <v>-20000</v>
      </c>
      <c r="I49" s="70">
        <f t="shared" si="3"/>
        <v>0</v>
      </c>
      <c r="J49" s="70">
        <f t="shared" si="3"/>
        <v>0</v>
      </c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</row>
    <row r="50" spans="1:10" ht="63">
      <c r="A50" s="37" t="s">
        <v>113</v>
      </c>
      <c r="B50" s="39"/>
      <c r="C50" s="85"/>
      <c r="D50" s="97" t="s">
        <v>115</v>
      </c>
      <c r="E50" s="39"/>
      <c r="F50" s="39"/>
      <c r="G50" s="42">
        <f t="shared" si="3"/>
        <v>-20000</v>
      </c>
      <c r="H50" s="42">
        <f t="shared" si="3"/>
        <v>-20000</v>
      </c>
      <c r="I50" s="42">
        <f t="shared" si="3"/>
        <v>0</v>
      </c>
      <c r="J50" s="42">
        <f t="shared" si="3"/>
        <v>0</v>
      </c>
    </row>
    <row r="51" spans="1:10" ht="124.5" customHeight="1">
      <c r="A51" s="37">
        <v>3713140</v>
      </c>
      <c r="B51" s="52">
        <v>3140</v>
      </c>
      <c r="C51" s="57" t="s">
        <v>58</v>
      </c>
      <c r="D51" s="91" t="s">
        <v>59</v>
      </c>
      <c r="E51" s="58" t="s">
        <v>94</v>
      </c>
      <c r="F51" s="59" t="s">
        <v>121</v>
      </c>
      <c r="G51" s="42">
        <f>SUM(H51+I51)</f>
        <v>-20000</v>
      </c>
      <c r="H51" s="19">
        <v>-20000</v>
      </c>
      <c r="I51" s="19"/>
      <c r="J51" s="19"/>
    </row>
    <row r="52" spans="1:99" s="21" customFormat="1" ht="20.25" customHeight="1">
      <c r="A52" s="18"/>
      <c r="B52" s="18"/>
      <c r="C52" s="18"/>
      <c r="D52" s="14" t="s">
        <v>1</v>
      </c>
      <c r="E52" s="18"/>
      <c r="F52" s="18"/>
      <c r="G52" s="16">
        <v>117087</v>
      </c>
      <c r="H52" s="16">
        <v>88394</v>
      </c>
      <c r="I52" s="16">
        <f>SUM(I15+I26+I29+I40+I43+I46+I49)</f>
        <v>28693</v>
      </c>
      <c r="J52" s="16">
        <f>SUM(J15+J26+J29+J40+J43+J46+J49)</f>
        <v>28693</v>
      </c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</row>
    <row r="53" spans="8:10" ht="9.75" customHeight="1">
      <c r="H53" s="22"/>
      <c r="I53" s="22"/>
      <c r="J53" s="22"/>
    </row>
    <row r="54" spans="1:99" ht="18.75">
      <c r="A54" s="26" t="s">
        <v>39</v>
      </c>
      <c r="B54" s="27"/>
      <c r="C54" s="27"/>
      <c r="D54" s="93"/>
      <c r="E54" s="2"/>
      <c r="F54" s="2"/>
      <c r="G54" s="2"/>
      <c r="H54" s="26" t="s">
        <v>40</v>
      </c>
      <c r="I54" s="2"/>
      <c r="J54" s="2"/>
      <c r="K54" s="2"/>
      <c r="L54" s="2"/>
      <c r="M54" s="3"/>
      <c r="N54" s="3"/>
      <c r="O54" s="3"/>
      <c r="P54" s="3"/>
      <c r="Q54" s="3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</row>
    <row r="55" spans="1:99" ht="10.5" customHeight="1">
      <c r="A55" s="1"/>
      <c r="B55" s="1"/>
      <c r="C55" s="1"/>
      <c r="D55" s="94"/>
      <c r="E55" s="1"/>
      <c r="F55" s="1"/>
      <c r="G55" s="1"/>
      <c r="H55" s="1"/>
      <c r="I55" s="1"/>
      <c r="J55" s="1"/>
      <c r="K55" s="1"/>
      <c r="L55" s="1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</row>
    <row r="56" spans="1:99" ht="18.75">
      <c r="A56" s="2" t="s">
        <v>2</v>
      </c>
      <c r="B56" s="2"/>
      <c r="C56" s="2"/>
      <c r="D56" s="95"/>
      <c r="E56" s="2"/>
      <c r="F56" s="2"/>
      <c r="G56" s="2"/>
      <c r="H56" s="2"/>
      <c r="I56" s="2"/>
      <c r="J56" s="2"/>
      <c r="K56" s="2"/>
      <c r="L56" s="2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</row>
    <row r="57" spans="1:99" ht="18.75">
      <c r="A57" s="2" t="s">
        <v>36</v>
      </c>
      <c r="B57" s="2"/>
      <c r="C57" s="2"/>
      <c r="D57" s="95"/>
      <c r="E57" s="2"/>
      <c r="F57" s="2"/>
      <c r="G57" s="2"/>
      <c r="H57" s="2"/>
      <c r="I57" s="2"/>
      <c r="J57" s="2"/>
      <c r="K57" s="2"/>
      <c r="L57" s="2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</row>
    <row r="58" spans="1:99" ht="18.75">
      <c r="A58" s="2" t="s">
        <v>37</v>
      </c>
      <c r="B58" s="2"/>
      <c r="C58" s="2"/>
      <c r="D58" s="95"/>
      <c r="E58" s="2"/>
      <c r="F58" s="2"/>
      <c r="G58" s="2"/>
      <c r="H58" s="2" t="s">
        <v>38</v>
      </c>
      <c r="I58" s="2"/>
      <c r="J58" s="2"/>
      <c r="K58" s="2"/>
      <c r="L58" s="2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</row>
    <row r="59" spans="1:99" s="25" customFormat="1" ht="18.75">
      <c r="A59" s="2"/>
      <c r="B59" s="2"/>
      <c r="C59" s="2"/>
      <c r="D59" s="95"/>
      <c r="E59" s="2"/>
      <c r="F59" s="2"/>
      <c r="G59" s="2"/>
      <c r="H59" s="23"/>
      <c r="I59" s="23"/>
      <c r="J59" s="23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</row>
    <row r="60" spans="8:10" ht="12.75">
      <c r="H60" s="22"/>
      <c r="I60" s="22"/>
      <c r="J60" s="22"/>
    </row>
    <row r="61" spans="8:10" ht="12.75">
      <c r="H61" s="22"/>
      <c r="I61" s="22"/>
      <c r="J61" s="22"/>
    </row>
    <row r="62" spans="8:10" ht="12.75">
      <c r="H62" s="22"/>
      <c r="I62" s="22"/>
      <c r="J62" s="22"/>
    </row>
    <row r="63" spans="8:10" ht="12.75">
      <c r="H63" s="22"/>
      <c r="I63" s="22"/>
      <c r="J63" s="22"/>
    </row>
    <row r="64" spans="8:10" ht="12.75">
      <c r="H64" s="22"/>
      <c r="I64" s="22"/>
      <c r="J64" s="22"/>
    </row>
    <row r="65" spans="8:10" ht="12.75">
      <c r="H65" s="22"/>
      <c r="I65" s="22"/>
      <c r="J65" s="22"/>
    </row>
    <row r="66" spans="8:10" ht="12.75">
      <c r="H66" s="22"/>
      <c r="I66" s="22"/>
      <c r="J66" s="22"/>
    </row>
    <row r="67" spans="8:10" ht="12.75">
      <c r="H67" s="22"/>
      <c r="I67" s="22"/>
      <c r="J67" s="22"/>
    </row>
    <row r="68" spans="8:10" ht="12.75">
      <c r="H68" s="22"/>
      <c r="I68" s="22"/>
      <c r="J68" s="22"/>
    </row>
    <row r="69" spans="8:10" ht="12.75">
      <c r="H69" s="22"/>
      <c r="I69" s="22"/>
      <c r="J69" s="22"/>
    </row>
    <row r="70" spans="8:10" ht="12.75">
      <c r="H70" s="22"/>
      <c r="I70" s="22"/>
      <c r="J70" s="22"/>
    </row>
    <row r="71" spans="8:10" ht="12.75">
      <c r="H71" s="22"/>
      <c r="I71" s="22"/>
      <c r="J71" s="22"/>
    </row>
    <row r="72" spans="8:10" ht="12.75">
      <c r="H72" s="22"/>
      <c r="I72" s="22"/>
      <c r="J72" s="22"/>
    </row>
    <row r="73" spans="8:10" ht="12.75">
      <c r="H73" s="22"/>
      <c r="I73" s="22"/>
      <c r="J73" s="22"/>
    </row>
  </sheetData>
  <sheetProtection/>
  <mergeCells count="11">
    <mergeCell ref="B12:B13"/>
    <mergeCell ref="A7:J7"/>
    <mergeCell ref="A9:J9"/>
    <mergeCell ref="E12:E13"/>
    <mergeCell ref="A12:A13"/>
    <mergeCell ref="D12:D13"/>
    <mergeCell ref="F12:F13"/>
    <mergeCell ref="G12:G13"/>
    <mergeCell ref="C12:C13"/>
    <mergeCell ref="H12:H13"/>
    <mergeCell ref="I12:J12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2021-12-13T11:20:50Z</cp:lastPrinted>
  <dcterms:created xsi:type="dcterms:W3CDTF">2008-01-03T14:25:14Z</dcterms:created>
  <dcterms:modified xsi:type="dcterms:W3CDTF">2021-12-13T11:20:52Z</dcterms:modified>
  <cp:category/>
  <cp:version/>
  <cp:contentType/>
  <cp:contentStatus/>
</cp:coreProperties>
</file>